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 fondov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<sst xmlns="http://schemas.openxmlformats.org/spreadsheetml/2006/main" count="13" uniqueCount="13">
  <si>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Naziv troška</t>
  </si>
  <si>
    <t xml:space="preserve">Bruto Eur</t>
  </si>
  <si>
    <t xml:space="preserve">Neto Eur</t>
  </si>
  <si>
    <t xml:space="preserve">PDV</t>
  </si>
  <si>
    <t xml:space="preserve">Ukupna vrijednost investicije</t>
  </si>
  <si>
    <t xml:space="preserve">Laptop</t>
  </si>
  <si>
    <t xml:space="preserve">%-tak sufinanciranja fonda</t>
  </si>
  <si>
    <t xml:space="preserve">Web stranica</t>
  </si>
  <si>
    <t xml:space="preserve">Stopa PDV</t>
  </si>
  <si>
    <t xml:space="preserve">UKUPNO</t>
  </si>
  <si>
    <t xml:space="preserve">Minimalni prag fonda</t>
  </si>
  <si>
    <t xml:space="preserve">Max. Limit fonda</t>
  </si>
  <si>
    <t xml:space="preserve">STATUS PROJEKTA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</si>
</sst>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1A];[RED]\-#,##0.00\ [$€-41A]"/>
    <numFmt numFmtId="166" formatCode="0.0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4.76"/>
  </cols>
  <sheetData>
    <row r="1" customFormat="false" ht="12.8" hidden="false" customHeight="false" outlineLevel="0" collapsed="false">
      <c r="D1" s="0" t="s">
        <v>0</v>
      </c>
      <c r="E1" s="0" t="s">
        <v>1</v>
      </c>
      <c r="F1" s="0" t="s">
        <v>2</v>
      </c>
      <c r="G1" s="0" t="s">
        <v>3</v>
      </c>
    </row>
    <row r="2" customFormat="false" ht="12.8" hidden="false" customHeight="false" outlineLevel="0" collapsed="false">
      <c r="A2" s="0" t="s">
        <v>4</v>
      </c>
      <c r="B2" s="1" t="n">
        <f aca="false">E7</f>
        <v>2500</v>
      </c>
      <c r="D2" s="2" t="s">
        <v>5</v>
      </c>
      <c r="E2" s="3" t="n">
        <v>1000</v>
      </c>
      <c r="F2" s="1" t="n">
        <f aca="false">IF(E2&lt;=0, 0, ROUND(E2 / 1.25, 2))</f>
        <v>800</v>
      </c>
      <c r="G2" s="1" t="n">
        <f aca="false">IF(E2&lt;=0, 0, ROUND(E2 - F2, 2))</f>
        <v>200</v>
      </c>
    </row>
    <row r="3" customFormat="false" ht="12.8" hidden="false" customHeight="false" outlineLevel="0" collapsed="false">
      <c r="A3" s="0" t="s">
        <v>6</v>
      </c>
      <c r="B3" s="4" t="n">
        <v>70</v>
      </c>
      <c r="D3" s="2" t="s">
        <v>7</v>
      </c>
      <c r="E3" s="3" t="n">
        <v>1500</v>
      </c>
      <c r="F3" s="1" t="n">
        <f aca="false">IF(E3&lt;=0, 0, ROUND(E3 / 1.25, 2))</f>
        <v>1200</v>
      </c>
      <c r="G3" s="1" t="n">
        <f aca="false">IF(E3&lt;=0, 0, ROUND(E3 - F3, 2))</f>
        <v>300</v>
      </c>
    </row>
    <row r="4" customFormat="false" ht="12.8" hidden="false" customHeight="false" outlineLevel="0" collapsed="false">
      <c r="A4" s="0" t="s">
        <v>8</v>
      </c>
      <c r="B4" s="5" t="n">
        <v>0.25</v>
      </c>
      <c r="D4" s="2"/>
      <c r="E4" s="3"/>
      <c r="F4" s="1" t="n">
        <f aca="false">IF(E4&lt;=0, 0, ROUND(E4 / 1.25, 2))</f>
        <v>0</v>
      </c>
      <c r="G4" s="1" t="n">
        <f aca="false">IF(E4&lt;=0, 0, ROUND(E4 - F4, 2))</f>
        <v>0</v>
      </c>
    </row>
    <row r="5" customFormat="false" ht="12.8" hidden="false" customHeight="false" outlineLevel="0" collapsed="false">
      <c r="B5" s="1"/>
      <c r="D5" s="2"/>
      <c r="E5" s="3"/>
      <c r="F5" s="1" t="n">
        <f aca="false">IF(E5&lt;=0, 0, ROUND(E5 / 1.25, 2))</f>
        <v>0</v>
      </c>
      <c r="G5" s="1" t="n">
        <f aca="false">IF(E5&lt;=0, 0, ROUND(E5 - F5, 2))</f>
        <v>0</v>
      </c>
    </row>
    <row r="6" customFormat="false" ht="12.8" hidden="false" customHeight="false" outlineLevel="0" collapsed="false">
      <c r="B6" s="1" t="n">
        <f aca="false">ROUND(B2 / 1.25, 2)</f>
        <v>2000</v>
      </c>
      <c r="D6" s="2"/>
      <c r="E6" s="3"/>
      <c r="F6" s="1" t="n">
        <f aca="false">IF(E6&lt;=0, 0, ROUND(E6 / 1.25, 2))</f>
        <v>0</v>
      </c>
      <c r="G6" s="1" t="n">
        <f aca="false">IF(E6&lt;=0, 0, ROUND(E6 - F6, 2))</f>
        <v>0</v>
      </c>
    </row>
    <row r="7" customFormat="false" ht="12.8" hidden="false" customHeight="false" outlineLevel="0" collapsed="false">
      <c r="B7" s="1" t="n">
        <f aca="false">ROUND(B2 - B6, 2)</f>
        <v>500</v>
      </c>
      <c r="D7" s="0" t="s">
        <v>9</v>
      </c>
      <c r="E7" s="1" t="n">
        <f aca="false">SUM(E2:E6)</f>
        <v>2500</v>
      </c>
      <c r="F7" s="1" t="n">
        <f aca="false">SUM(F2:F6)</f>
        <v>2000</v>
      </c>
      <c r="G7" s="1" t="n">
        <f aca="false">SUM(G2:G6)</f>
        <v>500</v>
      </c>
    </row>
    <row r="8" customFormat="false" ht="12.8" hidden="false" customHeight="false" outlineLevel="0" collapsed="false">
      <c r="B8" s="1" t="n">
        <f aca="false">MIN(ROUND(B6 * B3, 2), B15)</f>
        <v>10000</v>
      </c>
    </row>
    <row r="9" customFormat="false" ht="12.8" hidden="false" customHeight="false" outlineLevel="0" collapsed="false">
      <c r="B9" s="1" t="n">
        <f aca="false">ABS(ROUND(B6 - B8, 2))</f>
        <v>8000</v>
      </c>
    </row>
    <row r="10" customFormat="false" ht="12.8" hidden="false" customHeight="false" outlineLevel="0" collapsed="false">
      <c r="B10" s="1"/>
    </row>
    <row r="11" customFormat="false" ht="12.8" hidden="false" customHeight="false" outlineLevel="0" collapsed="false">
      <c r="B11" s="1" t="n">
        <f aca="false">ROUND(B9 + B7, 2)</f>
        <v>8500</v>
      </c>
    </row>
    <row r="12" customFormat="false" ht="12.8" hidden="false" customHeight="false" outlineLevel="0" collapsed="false">
      <c r="B12" s="5" t="n">
        <f aca="false">ROUND(B8 / B2, 4)</f>
        <v>4</v>
      </c>
    </row>
    <row r="13" customFormat="false" ht="12.8" hidden="false" customHeight="false" outlineLevel="0" collapsed="false">
      <c r="B13" s="1"/>
    </row>
    <row r="14" customFormat="false" ht="12.8" hidden="false" customHeight="false" outlineLevel="0" collapsed="false">
      <c r="A14" s="0" t="s">
        <v>10</v>
      </c>
      <c r="B14" s="3" t="n">
        <v>2000</v>
      </c>
    </row>
    <row r="15" customFormat="false" ht="12.8" hidden="false" customHeight="false" outlineLevel="0" collapsed="false">
      <c r="A15" s="0" t="s">
        <v>11</v>
      </c>
      <c r="B15" s="3" t="n">
        <v>10000</v>
      </c>
    </row>
    <row r="16" customFormat="false" ht="12.8" hidden="false" customHeight="false" outlineLevel="0" collapsed="false">
      <c r="A16" s="0" t="s">
        <v>12</v>
      </c>
      <c r="B16" s="0" t="str">
        <f aca="false">IF(B8&lt;B14, "❌ Iznos potpore je ISPOD minimalnog praga natječaja!", IF(B8=B15, "⚠️ Dosegnut je MAKSIMALAN iznos potpore (ostatak plaćate sami)", "✅ Proračun je unutar limita natječaja"))</f>
        <v>⚠️ Dosegnut je MAKSIMALAN iznos potpore (ostatak plaćate sami)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2026-06-18T13:07:55Z</dcterms:created>
  <dc:creator/>
  <dc:description/>
  <dc:language>hr-HR</dc:language>
  <cp:lastModifiedBy/>
  <dcterms:modified xsi:type="dcterms:W3CDTF">2026-06-18T13:54:10Z</dcterms:modified>
  <cp:revision>1</cp:revision>
  <dc:subject/>
  <dc:title/>
</cp:coreProperties>
</file>